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/>
  <mc:AlternateContent xmlns:mc="http://schemas.openxmlformats.org/markup-compatibility/2006">
    <mc:Choice Requires="x15">
      <x15ac:absPath xmlns:x15ac="http://schemas.microsoft.com/office/spreadsheetml/2010/11/ac" url="/Users/sunnychang/Desktop/vp finance/"/>
    </mc:Choice>
  </mc:AlternateContent>
  <xr:revisionPtr revIDLastSave="0" documentId="13_ncr:1_{CB716D0E-EFC1-9D43-BFA0-08206302FA8E}" xr6:coauthVersionLast="47" xr6:coauthVersionMax="47" xr10:uidLastSave="{00000000-0000-0000-0000-000000000000}"/>
  <bookViews>
    <workbookView xWindow="0" yWindow="500" windowWidth="2384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DSgWAHoQ0Ywy6+5NfRkm6fEqrSz7e5y7VTPhLsd94hQ="/>
    </ext>
  </extLst>
</workbook>
</file>

<file path=xl/calcChain.xml><?xml version="1.0" encoding="utf-8"?>
<calcChain xmlns="http://schemas.openxmlformats.org/spreadsheetml/2006/main">
  <c r="H29" i="1" l="1"/>
  <c r="H27" i="1"/>
  <c r="H28" i="1"/>
  <c r="H21" i="1"/>
  <c r="H22" i="1"/>
  <c r="H23" i="1"/>
  <c r="H24" i="1"/>
  <c r="H25" i="1"/>
  <c r="H26" i="1"/>
  <c r="H30" i="1"/>
  <c r="H31" i="1"/>
  <c r="H32" i="1"/>
  <c r="H33" i="1"/>
  <c r="H34" i="1"/>
  <c r="H35" i="1"/>
  <c r="H11" i="1"/>
  <c r="H12" i="1"/>
  <c r="H13" i="1"/>
  <c r="C43" i="1" l="1"/>
  <c r="B43" i="1"/>
  <c r="H41" i="1"/>
  <c r="D41" i="1"/>
  <c r="H40" i="1"/>
  <c r="D40" i="1"/>
  <c r="G39" i="1"/>
  <c r="F39" i="1"/>
  <c r="C39" i="1"/>
  <c r="B39" i="1"/>
  <c r="H37" i="1"/>
  <c r="F43" i="1"/>
  <c r="H20" i="1"/>
  <c r="H19" i="1"/>
  <c r="H18" i="1"/>
  <c r="H15" i="1"/>
  <c r="H14" i="1"/>
  <c r="H10" i="1"/>
  <c r="G9" i="1"/>
  <c r="F9" i="1"/>
  <c r="F17" i="1" l="1"/>
  <c r="D43" i="1"/>
  <c r="H9" i="1"/>
  <c r="D39" i="1"/>
  <c r="H39" i="1"/>
  <c r="H36" i="1"/>
  <c r="H43" i="1" s="1"/>
  <c r="G43" i="1"/>
  <c r="G17" i="1"/>
  <c r="H17" i="1" s="1"/>
</calcChain>
</file>

<file path=xl/sharedStrings.xml><?xml version="1.0" encoding="utf-8"?>
<sst xmlns="http://schemas.openxmlformats.org/spreadsheetml/2006/main" count="51" uniqueCount="48">
  <si>
    <t>Alma Mater Society Budget Template</t>
  </si>
  <si>
    <t>Club Name:</t>
  </si>
  <si>
    <t>Club Code:</t>
  </si>
  <si>
    <t>Treasurer Name:</t>
  </si>
  <si>
    <t>Operating Surplus:</t>
  </si>
  <si>
    <t>Revenue</t>
  </si>
  <si>
    <t>Expense</t>
  </si>
  <si>
    <t>Total</t>
  </si>
  <si>
    <t>Notes</t>
  </si>
  <si>
    <t>Club Funding</t>
  </si>
  <si>
    <t>Memberships</t>
  </si>
  <si>
    <t>Sponsorships</t>
  </si>
  <si>
    <t>Events</t>
  </si>
  <si>
    <t>Merchandise</t>
  </si>
  <si>
    <t>Apparel</t>
  </si>
  <si>
    <t>Stickers</t>
  </si>
  <si>
    <t>Totals</t>
  </si>
  <si>
    <t>Soeun Chang</t>
  </si>
  <si>
    <t>2024-25 Final Budget</t>
  </si>
  <si>
    <t>2025-26 Budgeted</t>
  </si>
  <si>
    <t>UBC Pharmacy Undergraduate Society</t>
  </si>
  <si>
    <t xml:space="preserve">Miscellaneous revenue </t>
  </si>
  <si>
    <t>GPA revenue</t>
  </si>
  <si>
    <t>Locker Revenue</t>
  </si>
  <si>
    <t xml:space="preserve">Social </t>
  </si>
  <si>
    <t xml:space="preserve">Social Expense </t>
  </si>
  <si>
    <t>GPA Expense</t>
  </si>
  <si>
    <t xml:space="preserve">Sports Expense </t>
  </si>
  <si>
    <t xml:space="preserve">Clothing Expense </t>
  </si>
  <si>
    <t xml:space="preserve">VP Academic / MHTF </t>
  </si>
  <si>
    <t>Sponsorship Expense</t>
  </si>
  <si>
    <t>President Expense</t>
  </si>
  <si>
    <t>Minor Initiatives Funds</t>
  </si>
  <si>
    <t xml:space="preserve">BPSC Payout </t>
  </si>
  <si>
    <t>Professional development Fund</t>
  </si>
  <si>
    <t>AGM/Turnover Dinner</t>
  </si>
  <si>
    <t xml:space="preserve">Year Event Funding </t>
  </si>
  <si>
    <t>Clubs Fund (expense)</t>
  </si>
  <si>
    <t>Lounge Expense</t>
  </si>
  <si>
    <t>UptoDate</t>
  </si>
  <si>
    <t>VP Academic ($800), MHTF ($500)</t>
  </si>
  <si>
    <t>Extra funds, pharmacy backpacks ($7,000)</t>
  </si>
  <si>
    <t>Includes Mentorship Expense</t>
  </si>
  <si>
    <t xml:space="preserve">VP Internal Expense </t>
  </si>
  <si>
    <t xml:space="preserve">VP External Expense </t>
  </si>
  <si>
    <t xml:space="preserve">PAM Expense </t>
  </si>
  <si>
    <t xml:space="preserve">Retreat Expense </t>
  </si>
  <si>
    <t xml:space="preserve">Grad B Expense (year rep funding)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</si>
</sst>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rgb="FFE7E6E6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rgb="FFE7E6E6"/>
      <name val="Calibri"/>
      <family val="2"/>
    </font>
    <font>
      <b/>
      <sz val="11"/>
      <color rgb="FFE7E6E6"/>
      <name val="Calibri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E7E6E6"/>
        <bgColor rgb="FFE7E6E6"/>
      </patternFill>
    </fill>
    <fill>
      <patternFill patternType="solid">
        <fgColor rgb="FFAEABAB"/>
        <bgColor rgb="FFAEABAB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3" borderId="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1" fillId="4" borderId="1" xfId="0" applyFont="1" applyFill="1" applyBorder="1"/>
    <xf numFmtId="0" fontId="3" fillId="0" borderId="0" xfId="0" applyFont="1"/>
    <xf numFmtId="0" fontId="3" fillId="2" borderId="1" xfId="0" applyFont="1" applyFill="1" applyBorder="1"/>
    <xf numFmtId="0" fontId="1" fillId="2" borderId="0" xfId="0" applyFont="1" applyFill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4" fontId="1" fillId="0" borderId="0" xfId="0" applyNumberFormat="1" applyFont="1"/>
    <xf numFmtId="0" fontId="6" fillId="2" borderId="1" xfId="0" applyFont="1" applyFill="1" applyBorder="1" applyAlignment="1">
      <alignment horizontal="center"/>
    </xf>
    <xf numFmtId="0" fontId="7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DFF6"/>
      <color rgb="FFE6EDF8"/>
      <color rgb="FFD5F4EE"/>
      <color rgb="FFB9EFEB"/>
      <color rgb="FFF8E1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81125" cy="13811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8"/>
  <sheetViews>
    <sheetView tabSelected="1" topLeftCell="A16" zoomScale="107" workbookViewId="0">
      <pane xSplit="1" topLeftCell="F1" activePane="topRight" state="frozen"/>
      <selection pane="topRight" activeCell="F49" sqref="F49"/>
    </sheetView>
  </sheetViews>
  <sheetFormatPr baseColWidth="10" defaultColWidth="14.5" defaultRowHeight="15" customHeight="1" x14ac:dyDescent="0.2"/>
  <cols>
    <col min="1" max="1" width="28.83203125" customWidth="1"/>
    <col min="2" max="4" width="35.6640625" customWidth="1"/>
    <col min="5" max="5" width="3.1640625" customWidth="1"/>
    <col min="6" max="8" width="35.6640625" customWidth="1"/>
    <col min="9" max="9" width="3.1640625" customWidth="1"/>
    <col min="10" max="10" width="35.6640625" customWidth="1"/>
    <col min="11" max="11" width="3.1640625" customWidth="1"/>
    <col min="12" max="26" width="35.6640625" customWidth="1"/>
  </cols>
  <sheetData>
    <row r="1" spans="1:26" ht="108.75" customHeight="1" x14ac:dyDescent="0.2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3" t="s">
        <v>1</v>
      </c>
      <c r="B3" s="10" t="s">
        <v>20</v>
      </c>
      <c r="C3" s="1"/>
      <c r="D3" s="1"/>
      <c r="E3" s="2"/>
      <c r="F3" s="1"/>
      <c r="G3" s="1"/>
      <c r="H3" s="1"/>
      <c r="I3" s="2"/>
      <c r="J3" s="1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3" t="s">
        <v>2</v>
      </c>
      <c r="B4" s="1">
        <v>4071</v>
      </c>
      <c r="C4" s="1"/>
      <c r="D4" s="1"/>
      <c r="E4" s="2"/>
      <c r="F4" s="1"/>
      <c r="G4" s="1"/>
      <c r="H4" s="1"/>
      <c r="I4" s="2"/>
      <c r="J4" s="1"/>
      <c r="K4" s="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3" t="s">
        <v>3</v>
      </c>
      <c r="B5" s="10" t="s">
        <v>17</v>
      </c>
      <c r="C5" s="1"/>
      <c r="D5" s="1"/>
      <c r="E5" s="2"/>
      <c r="F5" s="1"/>
      <c r="G5" s="1"/>
      <c r="H5" s="1"/>
      <c r="I5" s="2"/>
      <c r="J5" s="1"/>
      <c r="K5" s="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3" t="s">
        <v>4</v>
      </c>
      <c r="B6" s="12">
        <v>10041.73</v>
      </c>
      <c r="C6" s="1"/>
      <c r="D6" s="1"/>
      <c r="E6" s="2"/>
      <c r="F6" s="1"/>
      <c r="G6" s="1"/>
      <c r="H6" s="1"/>
      <c r="I6" s="2"/>
      <c r="J6" s="1"/>
      <c r="K6" s="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4"/>
      <c r="B7" s="5"/>
      <c r="C7" s="11" t="s">
        <v>18</v>
      </c>
      <c r="D7" s="4"/>
      <c r="E7" s="4"/>
      <c r="F7" s="4"/>
      <c r="G7" s="13" t="s">
        <v>19</v>
      </c>
      <c r="H7" s="4"/>
      <c r="I7" s="4"/>
      <c r="J7" s="4"/>
      <c r="K7" s="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6"/>
      <c r="B8" s="6" t="s">
        <v>5</v>
      </c>
      <c r="C8" s="6" t="s">
        <v>6</v>
      </c>
      <c r="D8" s="6" t="s">
        <v>7</v>
      </c>
      <c r="E8" s="2"/>
      <c r="F8" s="6" t="s">
        <v>5</v>
      </c>
      <c r="G8" s="6" t="s">
        <v>6</v>
      </c>
      <c r="H8" s="6" t="s">
        <v>7</v>
      </c>
      <c r="I8" s="2"/>
      <c r="J8" s="6" t="s">
        <v>8</v>
      </c>
      <c r="K8" s="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3" t="s">
        <v>9</v>
      </c>
      <c r="B9" s="3">
        <v>155800</v>
      </c>
      <c r="C9" s="3">
        <v>0</v>
      </c>
      <c r="D9" s="3">
        <v>155800</v>
      </c>
      <c r="E9" s="2"/>
      <c r="F9" s="3">
        <f>SUM(F10:F15)</f>
        <v>142800</v>
      </c>
      <c r="G9" s="3">
        <f>SUM(G10:G15)</f>
        <v>0</v>
      </c>
      <c r="H9" s="3">
        <f t="shared" ref="H9:H15" si="0">F9-G9</f>
        <v>142800</v>
      </c>
      <c r="I9" s="2"/>
      <c r="J9" s="3"/>
      <c r="K9" s="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" t="s">
        <v>10</v>
      </c>
      <c r="B10" s="1">
        <v>88000</v>
      </c>
      <c r="C10" s="7"/>
      <c r="D10" s="1">
        <v>88000</v>
      </c>
      <c r="E10" s="2"/>
      <c r="F10" s="1">
        <v>88000</v>
      </c>
      <c r="G10" s="7"/>
      <c r="H10" s="1">
        <f t="shared" si="0"/>
        <v>88000</v>
      </c>
      <c r="I10" s="2"/>
      <c r="J10" s="1"/>
      <c r="K10" s="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1" t="s">
        <v>24</v>
      </c>
      <c r="B11" s="1">
        <v>40000</v>
      </c>
      <c r="C11" s="7"/>
      <c r="D11" s="1">
        <v>40000</v>
      </c>
      <c r="E11" s="2"/>
      <c r="F11" s="1">
        <v>30000</v>
      </c>
      <c r="G11" s="7"/>
      <c r="H11" s="1">
        <f t="shared" si="0"/>
        <v>30000</v>
      </c>
      <c r="I11" s="2"/>
      <c r="J11" s="1"/>
      <c r="K11" s="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" t="s">
        <v>21</v>
      </c>
      <c r="B12" s="1">
        <v>1200</v>
      </c>
      <c r="C12" s="7"/>
      <c r="D12" s="1">
        <v>1200</v>
      </c>
      <c r="E12" s="2"/>
      <c r="F12" s="1">
        <v>1200</v>
      </c>
      <c r="G12" s="7"/>
      <c r="H12" s="1">
        <f t="shared" si="0"/>
        <v>1200</v>
      </c>
      <c r="I12" s="2"/>
      <c r="J12" s="1"/>
      <c r="K12" s="2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1" t="s">
        <v>22</v>
      </c>
      <c r="B13" s="1">
        <v>12000</v>
      </c>
      <c r="C13" s="7"/>
      <c r="D13" s="1">
        <v>12000</v>
      </c>
      <c r="E13" s="2"/>
      <c r="F13" s="1">
        <v>12000</v>
      </c>
      <c r="G13" s="7"/>
      <c r="H13" s="1">
        <f t="shared" si="0"/>
        <v>12000</v>
      </c>
      <c r="I13" s="2"/>
      <c r="J13" s="1"/>
      <c r="K13" s="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10" t="s">
        <v>23</v>
      </c>
      <c r="B14" s="1">
        <v>1600</v>
      </c>
      <c r="C14" s="7"/>
      <c r="D14" s="1">
        <v>1600</v>
      </c>
      <c r="E14" s="2"/>
      <c r="F14" s="1">
        <v>1600</v>
      </c>
      <c r="G14" s="7"/>
      <c r="H14" s="1">
        <f t="shared" si="0"/>
        <v>1600</v>
      </c>
      <c r="I14" s="2"/>
      <c r="J14" s="1"/>
      <c r="K14" s="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1" t="s">
        <v>11</v>
      </c>
      <c r="B15" s="1">
        <v>13000</v>
      </c>
      <c r="C15" s="7"/>
      <c r="D15" s="1">
        <v>13000</v>
      </c>
      <c r="E15" s="2"/>
      <c r="F15" s="1">
        <v>10000</v>
      </c>
      <c r="G15" s="7"/>
      <c r="H15" s="1">
        <f t="shared" si="0"/>
        <v>10000</v>
      </c>
      <c r="I15" s="2"/>
      <c r="J15" s="1"/>
      <c r="K15" s="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2"/>
      <c r="B16" s="2"/>
      <c r="C16" s="8"/>
      <c r="D16" s="2"/>
      <c r="E16" s="2"/>
      <c r="F16" s="2"/>
      <c r="G16" s="8"/>
      <c r="H16" s="2"/>
      <c r="I16" s="2"/>
      <c r="J16" s="2"/>
      <c r="K16" s="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3" t="s">
        <v>12</v>
      </c>
      <c r="B17" s="3">
        <v>0</v>
      </c>
      <c r="C17" s="3">
        <v>155800</v>
      </c>
      <c r="D17" s="3">
        <v>-155800</v>
      </c>
      <c r="E17" s="2"/>
      <c r="F17" s="3">
        <f>SUM(F18:F37)</f>
        <v>0</v>
      </c>
      <c r="G17" s="3">
        <f>SUM(G18:G37)</f>
        <v>142800</v>
      </c>
      <c r="H17" s="3">
        <f t="shared" ref="H17" si="1">F17-G17</f>
        <v>-142800</v>
      </c>
      <c r="I17" s="2"/>
      <c r="J17" s="3"/>
      <c r="K17" s="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1" t="s">
        <v>25</v>
      </c>
      <c r="B18" s="1"/>
      <c r="C18" s="7">
        <v>63200</v>
      </c>
      <c r="D18" s="1">
        <v>-63200</v>
      </c>
      <c r="E18" s="2"/>
      <c r="F18" s="1"/>
      <c r="G18" s="14">
        <v>64000</v>
      </c>
      <c r="H18" s="1">
        <f t="shared" ref="H18:H37" si="2">F18-G18</f>
        <v>-64000</v>
      </c>
      <c r="I18" s="2"/>
      <c r="J18" s="1"/>
      <c r="K18" s="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t="s">
        <v>26</v>
      </c>
      <c r="B19" s="1"/>
      <c r="C19" s="7">
        <v>15000</v>
      </c>
      <c r="D19" s="1">
        <v>-15000</v>
      </c>
      <c r="E19" s="2"/>
      <c r="F19" s="1"/>
      <c r="G19" s="14">
        <v>15000</v>
      </c>
      <c r="H19" s="1">
        <f t="shared" si="2"/>
        <v>-15000</v>
      </c>
      <c r="I19" s="2"/>
      <c r="J19" s="1"/>
      <c r="K19" s="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1" t="s">
        <v>44</v>
      </c>
      <c r="B20" s="1"/>
      <c r="C20" s="7">
        <v>500</v>
      </c>
      <c r="D20" s="1">
        <v>-500</v>
      </c>
      <c r="E20" s="2"/>
      <c r="F20" s="1"/>
      <c r="G20" s="14">
        <v>500</v>
      </c>
      <c r="H20" s="1">
        <f t="shared" si="2"/>
        <v>-500</v>
      </c>
      <c r="I20" s="2"/>
      <c r="J20" s="1"/>
      <c r="K20" s="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">
      <c r="A21" s="1" t="s">
        <v>27</v>
      </c>
      <c r="B21" s="1"/>
      <c r="C21" s="7">
        <v>6000</v>
      </c>
      <c r="D21" s="1">
        <v>-6000</v>
      </c>
      <c r="E21" s="2"/>
      <c r="F21" s="1"/>
      <c r="G21" s="14">
        <v>6000</v>
      </c>
      <c r="H21" s="1">
        <f t="shared" si="2"/>
        <v>-6000</v>
      </c>
      <c r="I21" s="2"/>
      <c r="J21" s="1"/>
      <c r="K21" s="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 s="1" t="s">
        <v>28</v>
      </c>
      <c r="B22" s="1"/>
      <c r="C22" s="7">
        <v>1000</v>
      </c>
      <c r="D22" s="1">
        <v>-1000</v>
      </c>
      <c r="E22" s="2"/>
      <c r="F22" s="1"/>
      <c r="G22" s="14">
        <v>1000</v>
      </c>
      <c r="H22" s="1">
        <f t="shared" si="2"/>
        <v>-1000</v>
      </c>
      <c r="I22" s="2"/>
      <c r="J22" s="1"/>
      <c r="K22" s="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">
      <c r="A23" s="1" t="s">
        <v>29</v>
      </c>
      <c r="B23" s="1"/>
      <c r="C23" s="7">
        <v>1300</v>
      </c>
      <c r="D23" s="1">
        <v>-1300</v>
      </c>
      <c r="E23" s="2"/>
      <c r="F23" s="1"/>
      <c r="G23" s="14">
        <v>1300</v>
      </c>
      <c r="H23" s="1">
        <f t="shared" si="2"/>
        <v>-1300</v>
      </c>
      <c r="I23" s="2"/>
      <c r="J23" s="1" t="s">
        <v>40</v>
      </c>
      <c r="K23" s="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">
      <c r="A24" s="1" t="s">
        <v>30</v>
      </c>
      <c r="B24" s="1"/>
      <c r="C24" s="7">
        <v>500</v>
      </c>
      <c r="D24" s="1">
        <v>-500</v>
      </c>
      <c r="E24" s="2"/>
      <c r="F24" s="1"/>
      <c r="G24" s="14">
        <v>500</v>
      </c>
      <c r="H24" s="1">
        <f t="shared" si="2"/>
        <v>-500</v>
      </c>
      <c r="I24" s="2"/>
      <c r="J24" s="1"/>
      <c r="K24" s="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">
      <c r="A25" s="1" t="s">
        <v>43</v>
      </c>
      <c r="B25" s="1"/>
      <c r="C25" s="7">
        <v>1500</v>
      </c>
      <c r="D25" s="1">
        <v>-1500</v>
      </c>
      <c r="E25" s="2"/>
      <c r="F25" s="1"/>
      <c r="G25" s="14">
        <v>1800</v>
      </c>
      <c r="H25" s="1">
        <f t="shared" si="2"/>
        <v>-1800</v>
      </c>
      <c r="I25" s="2"/>
      <c r="J25" s="1"/>
      <c r="K25" s="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">
      <c r="A26" s="1" t="s">
        <v>31</v>
      </c>
      <c r="B26" s="1"/>
      <c r="C26" s="7">
        <v>500</v>
      </c>
      <c r="D26" s="1">
        <v>-500</v>
      </c>
      <c r="E26" s="2"/>
      <c r="F26" s="1"/>
      <c r="G26" s="14">
        <v>500</v>
      </c>
      <c r="H26" s="1">
        <f t="shared" si="2"/>
        <v>-500</v>
      </c>
      <c r="I26" s="2"/>
      <c r="J26" s="1" t="s">
        <v>42</v>
      </c>
      <c r="K26" s="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">
      <c r="A27" s="1" t="s">
        <v>32</v>
      </c>
      <c r="B27" s="1"/>
      <c r="C27" s="7">
        <v>1500</v>
      </c>
      <c r="D27" s="1">
        <v>-1500</v>
      </c>
      <c r="E27" s="2"/>
      <c r="F27" s="1"/>
      <c r="G27" s="14">
        <v>1500</v>
      </c>
      <c r="H27" s="1">
        <f t="shared" si="2"/>
        <v>-1500</v>
      </c>
      <c r="I27" s="2"/>
      <c r="J27" s="1"/>
      <c r="K27" s="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">
      <c r="A28" s="1" t="s">
        <v>33</v>
      </c>
      <c r="B28" s="1"/>
      <c r="C28" s="7">
        <v>15000</v>
      </c>
      <c r="D28" s="1">
        <v>-15000</v>
      </c>
      <c r="E28" s="2"/>
      <c r="F28" s="1"/>
      <c r="G28" s="14">
        <v>22000</v>
      </c>
      <c r="H28" s="1">
        <f t="shared" si="2"/>
        <v>-22000</v>
      </c>
      <c r="I28" s="2"/>
      <c r="J28" s="1"/>
      <c r="K28" s="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">
      <c r="A29" s="1" t="s">
        <v>34</v>
      </c>
      <c r="B29" s="1"/>
      <c r="C29" s="7">
        <v>1500</v>
      </c>
      <c r="D29" s="1">
        <v>-1500</v>
      </c>
      <c r="E29" s="2"/>
      <c r="F29" s="1"/>
      <c r="G29" s="14">
        <v>1500</v>
      </c>
      <c r="H29" s="1">
        <f t="shared" si="2"/>
        <v>-1500</v>
      </c>
      <c r="I29" s="2"/>
      <c r="J29" s="1"/>
      <c r="K29" s="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">
      <c r="A30" s="1" t="s">
        <v>35</v>
      </c>
      <c r="B30" s="1"/>
      <c r="C30" s="7">
        <v>1000</v>
      </c>
      <c r="D30" s="1">
        <v>-1000</v>
      </c>
      <c r="E30" s="2"/>
      <c r="F30" s="1"/>
      <c r="G30" s="14">
        <v>1000</v>
      </c>
      <c r="H30" s="1">
        <f t="shared" si="2"/>
        <v>-1000</v>
      </c>
      <c r="I30" s="2"/>
      <c r="J30" s="1"/>
      <c r="K30" s="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">
      <c r="A31" s="1" t="s">
        <v>36</v>
      </c>
      <c r="B31" s="1"/>
      <c r="C31" s="7">
        <v>2800</v>
      </c>
      <c r="D31" s="1">
        <v>-2800</v>
      </c>
      <c r="E31" s="2"/>
      <c r="F31" s="1"/>
      <c r="G31" s="14">
        <v>2800</v>
      </c>
      <c r="H31" s="1">
        <f t="shared" si="2"/>
        <v>-2800</v>
      </c>
      <c r="I31" s="2"/>
      <c r="J31" s="1"/>
      <c r="K31" s="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">
      <c r="A32" s="1" t="s">
        <v>45</v>
      </c>
      <c r="B32" s="1"/>
      <c r="C32" s="7">
        <v>500</v>
      </c>
      <c r="D32" s="1">
        <v>-500</v>
      </c>
      <c r="E32" s="2"/>
      <c r="F32" s="1"/>
      <c r="G32" s="14">
        <v>500</v>
      </c>
      <c r="H32" s="1">
        <f t="shared" si="2"/>
        <v>-500</v>
      </c>
      <c r="I32" s="2"/>
      <c r="J32" s="1"/>
      <c r="K32" s="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">
      <c r="A33" s="1" t="s">
        <v>37</v>
      </c>
      <c r="B33" s="1"/>
      <c r="C33" s="7">
        <v>6000</v>
      </c>
      <c r="D33" s="1">
        <v>-6000</v>
      </c>
      <c r="E33" s="2"/>
      <c r="F33" s="1"/>
      <c r="G33" s="14">
        <v>6000</v>
      </c>
      <c r="H33" s="1">
        <f t="shared" si="2"/>
        <v>-6000</v>
      </c>
      <c r="I33" s="2"/>
      <c r="J33" s="1"/>
      <c r="K33" s="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">
      <c r="A34" s="1" t="s">
        <v>38</v>
      </c>
      <c r="B34" s="1"/>
      <c r="C34" s="7">
        <v>1000</v>
      </c>
      <c r="D34" s="1">
        <v>-1000</v>
      </c>
      <c r="E34" s="2"/>
      <c r="F34" s="1"/>
      <c r="G34" s="14">
        <v>700</v>
      </c>
      <c r="H34" s="1">
        <f t="shared" si="2"/>
        <v>-700</v>
      </c>
      <c r="I34" s="2"/>
      <c r="J34" s="1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">
      <c r="A35" s="1" t="s">
        <v>46</v>
      </c>
      <c r="B35" s="1"/>
      <c r="C35" s="7">
        <v>3000</v>
      </c>
      <c r="D35" s="1">
        <v>-3000</v>
      </c>
      <c r="E35" s="2"/>
      <c r="F35" s="1"/>
      <c r="G35" s="14">
        <v>3000</v>
      </c>
      <c r="H35" s="1">
        <f t="shared" si="2"/>
        <v>-3000</v>
      </c>
      <c r="I35" s="2"/>
      <c r="J35" s="1"/>
      <c r="K35" s="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">
      <c r="A36" s="1" t="s">
        <v>39</v>
      </c>
      <c r="B36" s="1"/>
      <c r="C36" s="7">
        <v>34000</v>
      </c>
      <c r="D36" s="1">
        <v>-34000</v>
      </c>
      <c r="E36" s="2"/>
      <c r="F36" s="1"/>
      <c r="G36" s="14">
        <v>13200</v>
      </c>
      <c r="H36" s="1">
        <f t="shared" si="2"/>
        <v>-13200</v>
      </c>
      <c r="I36" s="2"/>
      <c r="J36" s="1" t="s">
        <v>41</v>
      </c>
      <c r="K36" s="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">
      <c r="A37" s="1" t="s">
        <v>47</v>
      </c>
      <c r="B37" s="1"/>
      <c r="C37" s="7">
        <v>0</v>
      </c>
      <c r="D37" s="1">
        <v>0</v>
      </c>
      <c r="E37" s="2"/>
      <c r="F37" s="1"/>
      <c r="G37" s="14">
        <v>0</v>
      </c>
      <c r="H37" s="1">
        <f t="shared" si="2"/>
        <v>0</v>
      </c>
      <c r="I37" s="2"/>
      <c r="J37" s="1"/>
      <c r="K37" s="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">
      <c r="A38" s="2"/>
      <c r="B38" s="2"/>
      <c r="C38" s="8"/>
      <c r="D38" s="2"/>
      <c r="E38" s="2"/>
      <c r="F38" s="2"/>
      <c r="G38" s="8"/>
      <c r="H38" s="2"/>
      <c r="I38" s="2"/>
      <c r="J38" s="2"/>
      <c r="K38" s="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3" t="s">
        <v>13</v>
      </c>
      <c r="B39" s="3">
        <f t="shared" ref="B39:C39" si="3">SUM(B40:B41)</f>
        <v>0</v>
      </c>
      <c r="C39" s="3">
        <f t="shared" si="3"/>
        <v>0</v>
      </c>
      <c r="D39" s="3">
        <f t="shared" ref="D39:D41" si="4">B39-C39</f>
        <v>0</v>
      </c>
      <c r="E39" s="2"/>
      <c r="F39" s="3">
        <f t="shared" ref="F39:G39" si="5">SUM(F40:F41)</f>
        <v>0</v>
      </c>
      <c r="G39" s="3">
        <f t="shared" si="5"/>
        <v>0</v>
      </c>
      <c r="H39" s="3">
        <f t="shared" ref="H39:H41" si="6">F39-G39</f>
        <v>0</v>
      </c>
      <c r="I39" s="2"/>
      <c r="J39" s="3"/>
      <c r="K39" s="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 t="s">
        <v>14</v>
      </c>
      <c r="B40" s="1"/>
      <c r="C40" s="7"/>
      <c r="D40" s="1">
        <f t="shared" si="4"/>
        <v>0</v>
      </c>
      <c r="E40" s="2"/>
      <c r="F40" s="1"/>
      <c r="G40" s="7"/>
      <c r="H40" s="1">
        <f t="shared" si="6"/>
        <v>0</v>
      </c>
      <c r="I40" s="2"/>
      <c r="J40" s="1"/>
      <c r="K40" s="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 t="s">
        <v>15</v>
      </c>
      <c r="B41" s="1"/>
      <c r="C41" s="7"/>
      <c r="D41" s="1">
        <f t="shared" si="4"/>
        <v>0</v>
      </c>
      <c r="E41" s="2"/>
      <c r="F41" s="1"/>
      <c r="G41" s="7"/>
      <c r="H41" s="1">
        <f t="shared" si="6"/>
        <v>0</v>
      </c>
      <c r="I41" s="2"/>
      <c r="J41" s="1"/>
      <c r="K41" s="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2"/>
      <c r="B42" s="2"/>
      <c r="C42" s="8"/>
      <c r="D42" s="2"/>
      <c r="E42" s="2"/>
      <c r="F42" s="2"/>
      <c r="G42" s="8"/>
      <c r="H42" s="2"/>
      <c r="I42" s="2"/>
      <c r="J42" s="2"/>
      <c r="K42" s="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3" t="s">
        <v>16</v>
      </c>
      <c r="B43" s="1">
        <f>SUM(B10:B15,B18:B37,B40:B41)</f>
        <v>155800</v>
      </c>
      <c r="C43" s="1">
        <f>SUM(C10:C15,C18:C37,C40:C41)</f>
        <v>155800</v>
      </c>
      <c r="D43" s="1">
        <f>SUM(D10:D15,D18:D37,D40:D41)</f>
        <v>0</v>
      </c>
      <c r="E43" s="9"/>
      <c r="F43" s="1">
        <f>SUM(F10:F15,F18:F37,F40:F41)</f>
        <v>142800</v>
      </c>
      <c r="G43" s="1">
        <f>SUM(G10:G15,G18:G37,G40:G41)</f>
        <v>142800</v>
      </c>
      <c r="H43" s="1">
        <f>SUM(H10:H15,H18:H37,H40:H41)</f>
        <v>0</v>
      </c>
      <c r="I43" s="2"/>
      <c r="J43" s="1"/>
      <c r="K43" s="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 x14ac:dyDescent="0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75" customHeight="1" x14ac:dyDescent="0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5.75" customHeight="1" x14ac:dyDescent="0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5.75" customHeight="1" x14ac:dyDescent="0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5.75" customHeight="1" x14ac:dyDescent="0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5.75" customHeight="1" x14ac:dyDescent="0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5.75" customHeight="1" x14ac:dyDescent="0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5.75" customHeight="1" x14ac:dyDescent="0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5.75" customHeight="1" x14ac:dyDescent="0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</sheetData>
  <pageMargins left="0.7" right="0.7" top="0.75" bottom="0.75" header="0" footer="0"/>
  <pageSetup orientation="portrait"/>
  <colBreaks count="1" manualBreakCount="1">
    <brk id="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Avpfunds</dc:creator>
  <cp:lastModifiedBy>Soeun Chang</cp:lastModifiedBy>
  <dcterms:created xsi:type="dcterms:W3CDTF">2023-06-12T20:53:19Z</dcterms:created>
  <dcterms:modified xsi:type="dcterms:W3CDTF">2025-09-13T04:11:46Z</dcterms:modified>
</cp:coreProperties>
</file>